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325" windowHeight="9840" tabRatio="857"/>
  </bookViews>
  <sheets>
    <sheet name="表" sheetId="11" r:id="rId1"/>
    <sheet name="Sheet1" sheetId="12" r:id="rId2"/>
  </sheets>
  <definedNames>
    <definedName name="_xlnm._FilterDatabase" localSheetId="0" hidden="1">表!$A$2:$H$2</definedName>
    <definedName name="_xlnm.Print_Titles" localSheetId="0">表!$1:$2</definedName>
  </definedNames>
  <calcPr calcId="144525"/>
</workbook>
</file>

<file path=xl/sharedStrings.xml><?xml version="1.0" encoding="utf-8"?>
<sst xmlns="http://schemas.openxmlformats.org/spreadsheetml/2006/main" count="76" uniqueCount="37">
  <si>
    <t>2020年五指山市综治中心(网格化服务管理中心)公开招聘专职网格工作人员加试成绩表</t>
  </si>
  <si>
    <t>序号</t>
  </si>
  <si>
    <t>准考证号</t>
  </si>
  <si>
    <t>姓名</t>
  </si>
  <si>
    <t>面试成绩</t>
  </si>
  <si>
    <t>排名</t>
  </si>
  <si>
    <t>备注</t>
  </si>
  <si>
    <t>202101240208</t>
  </si>
  <si>
    <t>陈丹丹</t>
  </si>
  <si>
    <t>202101240129</t>
  </si>
  <si>
    <t>王慧</t>
  </si>
  <si>
    <t>202101240403</t>
  </si>
  <si>
    <t>苏任剑</t>
  </si>
  <si>
    <t>202101240212</t>
  </si>
  <si>
    <t>黄竹韵</t>
  </si>
  <si>
    <t>202101240104</t>
  </si>
  <si>
    <t>王嫦媛</t>
  </si>
  <si>
    <t>202101240102</t>
  </si>
  <si>
    <t>俞海祥</t>
  </si>
  <si>
    <t>202101240417</t>
  </si>
  <si>
    <t>莫萃麒</t>
  </si>
  <si>
    <t>202101240211</t>
  </si>
  <si>
    <t>黄雪连</t>
  </si>
  <si>
    <t>202101240413</t>
  </si>
  <si>
    <t>朱仙如</t>
  </si>
  <si>
    <t>202101240203</t>
  </si>
  <si>
    <t>王翠兰</t>
  </si>
  <si>
    <t>缺考</t>
  </si>
  <si>
    <t>202101240318</t>
  </si>
  <si>
    <t>林敏</t>
  </si>
  <si>
    <t>202101240427</t>
  </si>
  <si>
    <t>刘美珣</t>
  </si>
  <si>
    <t>202101240418</t>
  </si>
  <si>
    <t>吴瑛豪</t>
  </si>
  <si>
    <t>0101_通什镇河北东社区专职网格员</t>
  </si>
  <si>
    <t>0102_通什镇河南东社区专职网格员</t>
  </si>
  <si>
    <t>0103_通什镇河北西社区专职网格员</t>
  </si>
</sst>
</file>

<file path=xl/styles.xml><?xml version="1.0" encoding="utf-8"?>
<styleSheet xmlns="http://schemas.openxmlformats.org/spreadsheetml/2006/main">
  <numFmts count="5">
    <numFmt numFmtId="176" formatCode="0.00_);[Red]\(0.00\)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41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6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1"/>
      <color indexed="10"/>
      <name val="宋体"/>
      <charset val="134"/>
    </font>
    <font>
      <b/>
      <sz val="11"/>
      <color indexed="57"/>
      <name val="宋体"/>
      <charset val="134"/>
    </font>
    <font>
      <sz val="18"/>
      <color indexed="57"/>
      <name val="宋体"/>
      <charset val="134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indexed="57"/>
      <name val="宋体"/>
      <charset val="134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indexed="10"/>
      <name val="宋体"/>
      <charset val="134"/>
    </font>
    <font>
      <b/>
      <sz val="11"/>
      <color indexed="63"/>
      <name val="宋体"/>
      <charset val="134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indexed="8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indexed="60"/>
      <name val="宋体"/>
      <charset val="134"/>
    </font>
    <font>
      <b/>
      <sz val="11"/>
      <color indexed="9"/>
      <name val="宋体"/>
      <charset val="134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indexed="57"/>
      <name val="宋体"/>
      <charset val="134"/>
    </font>
    <font>
      <sz val="11"/>
      <color indexed="16"/>
      <name val="宋体"/>
      <charset val="134"/>
    </font>
    <font>
      <sz val="11"/>
      <color indexed="8"/>
      <name val="Tahoma"/>
      <charset val="134"/>
    </font>
    <font>
      <sz val="10"/>
      <name val="Arial"/>
      <charset val="134"/>
    </font>
    <font>
      <sz val="11"/>
      <color indexed="17"/>
      <name val="宋体"/>
      <charset val="134"/>
    </font>
    <font>
      <b/>
      <sz val="11"/>
      <color indexed="8"/>
      <name val="宋体"/>
      <charset val="134"/>
    </font>
    <font>
      <i/>
      <sz val="11"/>
      <color indexed="23"/>
      <name val="宋体"/>
      <charset val="134"/>
    </font>
    <font>
      <sz val="11"/>
      <color indexed="62"/>
      <name val="宋体"/>
      <charset val="134"/>
    </font>
  </fonts>
  <fills count="4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06">
    <xf numFmtId="0" fontId="0" fillId="0" borderId="0"/>
    <xf numFmtId="42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7" fillId="8" borderId="9" applyNumberFormat="0" applyAlignment="0" applyProtection="0">
      <alignment vertical="center"/>
    </xf>
    <xf numFmtId="0" fontId="13" fillId="5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6" fillId="8" borderId="8" applyNumberFormat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7" borderId="11" applyNumberFormat="0" applyFont="0" applyAlignment="0" applyProtection="0">
      <alignment vertical="center"/>
    </xf>
    <xf numFmtId="0" fontId="21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29" fillId="18" borderId="14" applyNumberFormat="0" applyAlignment="0" applyProtection="0">
      <alignment vertical="center"/>
    </xf>
    <xf numFmtId="0" fontId="25" fillId="18" borderId="6" applyNumberFormat="0" applyAlignment="0" applyProtection="0">
      <alignment vertical="center"/>
    </xf>
    <xf numFmtId="0" fontId="28" fillId="21" borderId="12" applyNumberFormat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7" fillId="8" borderId="9" applyNumberFormat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7" fillId="8" borderId="9" applyNumberFormat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6" fillId="8" borderId="8" applyNumberFormat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6" fillId="8" borderId="8" applyNumberForma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24" fillId="16" borderId="10" applyNumberFormat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21" fillId="0" borderId="0">
      <alignment vertical="center"/>
    </xf>
    <xf numFmtId="0" fontId="35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6" fillId="0" borderId="0">
      <alignment vertical="center"/>
    </xf>
    <xf numFmtId="0" fontId="37" fillId="38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8" fillId="0" borderId="17" applyNumberFormat="0" applyFill="0" applyAlignment="0" applyProtection="0">
      <alignment vertical="center"/>
    </xf>
    <xf numFmtId="0" fontId="38" fillId="0" borderId="17" applyNumberFormat="0" applyFill="0" applyAlignment="0" applyProtection="0">
      <alignment vertical="center"/>
    </xf>
    <xf numFmtId="0" fontId="38" fillId="0" borderId="17" applyNumberFormat="0" applyFill="0" applyAlignment="0" applyProtection="0">
      <alignment vertical="center"/>
    </xf>
    <xf numFmtId="0" fontId="24" fillId="16" borderId="10" applyNumberFormat="0" applyAlignment="0" applyProtection="0">
      <alignment vertical="center"/>
    </xf>
    <xf numFmtId="0" fontId="24" fillId="16" borderId="10" applyNumberFormat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40" fillId="37" borderId="8" applyNumberFormat="0" applyAlignment="0" applyProtection="0">
      <alignment vertical="center"/>
    </xf>
    <xf numFmtId="0" fontId="40" fillId="37" borderId="8" applyNumberFormat="0" applyAlignment="0" applyProtection="0">
      <alignment vertical="center"/>
    </xf>
    <xf numFmtId="0" fontId="40" fillId="37" borderId="8" applyNumberFormat="0" applyAlignment="0" applyProtection="0">
      <alignment vertical="center"/>
    </xf>
    <xf numFmtId="0" fontId="21" fillId="39" borderId="18" applyNumberFormat="0" applyFont="0" applyAlignment="0" applyProtection="0">
      <alignment vertical="center"/>
    </xf>
    <xf numFmtId="0" fontId="21" fillId="39" borderId="18" applyNumberFormat="0" applyFont="0" applyAlignment="0" applyProtection="0">
      <alignment vertical="center"/>
    </xf>
    <xf numFmtId="0" fontId="21" fillId="39" borderId="18" applyNumberFormat="0" applyFont="0" applyAlignment="0" applyProtection="0">
      <alignment vertical="center"/>
    </xf>
  </cellStyleXfs>
  <cellXfs count="19">
    <xf numFmtId="0" fontId="0" fillId="0" borderId="0" xfId="0"/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 applyProtection="1">
      <alignment horizontal="center" vertical="center"/>
      <protection locked="0"/>
    </xf>
    <xf numFmtId="0" fontId="0" fillId="0" borderId="1" xfId="0" applyNumberFormat="1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176" fontId="0" fillId="2" borderId="0" xfId="0" applyNumberForma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176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  <protection locked="0"/>
    </xf>
    <xf numFmtId="176" fontId="2" fillId="2" borderId="1" xfId="0" applyNumberFormat="1" applyFont="1" applyFill="1" applyBorder="1" applyAlignment="1">
      <alignment horizontal="center" vertical="center"/>
    </xf>
    <xf numFmtId="0" fontId="0" fillId="0" borderId="0" xfId="0" applyBorder="1"/>
    <xf numFmtId="0" fontId="0" fillId="0" borderId="0" xfId="0" applyBorder="1"/>
    <xf numFmtId="0" fontId="0" fillId="2" borderId="0" xfId="0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</cellXfs>
  <cellStyles count="106">
    <cellStyle name="常规" xfId="0" builtinId="0"/>
    <cellStyle name="货币[0]" xfId="1" builtinId="7"/>
    <cellStyle name="20% - 强调文字颜色 3" xfId="2" builtinId="38"/>
    <cellStyle name="输出 3" xfId="3"/>
    <cellStyle name="输入" xfId="4" builtinId="20"/>
    <cellStyle name="货币" xfId="5" builtinId="4"/>
    <cellStyle name="千位分隔[0]" xfId="6" builtinId="6"/>
    <cellStyle name="40% - 强调文字颜色 3" xfId="7" builtinId="39"/>
    <cellStyle name="计算 2" xfId="8"/>
    <cellStyle name="差" xfId="9" builtinId="27"/>
    <cellStyle name="千位分隔" xfId="10" builtinId="3"/>
    <cellStyle name="标题 5" xfId="11"/>
    <cellStyle name="60% - 强调文字颜色 3" xfId="12" builtinId="40"/>
    <cellStyle name="超链接" xfId="13" builtinId="8"/>
    <cellStyle name="百分比" xfId="14" builtinId="5"/>
    <cellStyle name="已访问的超链接" xfId="15" builtinId="9"/>
    <cellStyle name="注释" xfId="16" builtinId="10"/>
    <cellStyle name="常规 6" xfId="17"/>
    <cellStyle name="标题 4 3" xfId="18"/>
    <cellStyle name="60% - 强调文字颜色 2" xfId="19" builtinId="36"/>
    <cellStyle name="标题 4" xfId="20" builtinId="19"/>
    <cellStyle name="警告文本" xfId="21" builtinId="11"/>
    <cellStyle name="标题" xfId="22" builtinId="15"/>
    <cellStyle name="解释性文本" xfId="23" builtinId="53"/>
    <cellStyle name="标题 1" xfId="24" builtinId="16"/>
    <cellStyle name="标题 2" xfId="25" builtinId="17"/>
    <cellStyle name="60% - 强调文字颜色 1" xfId="26" builtinId="32"/>
    <cellStyle name="标题 3" xfId="27" builtinId="18"/>
    <cellStyle name="标题 6" xfId="28"/>
    <cellStyle name="60% - 强调文字颜色 4" xfId="29" builtinId="44"/>
    <cellStyle name="输出" xfId="30" builtinId="21"/>
    <cellStyle name="计算" xfId="31" builtinId="22"/>
    <cellStyle name="检查单元格" xfId="32" builtinId="23"/>
    <cellStyle name="标题 1 3" xfId="33"/>
    <cellStyle name="20% - 强调文字颜色 6" xfId="34" builtinId="50"/>
    <cellStyle name="强调文字颜色 2" xfId="35" builtinId="33"/>
    <cellStyle name="链接单元格" xfId="36" builtinId="24"/>
    <cellStyle name="汇总" xfId="37" builtinId="25"/>
    <cellStyle name="好" xfId="38" builtinId="26"/>
    <cellStyle name="适中" xfId="39" builtinId="28"/>
    <cellStyle name="标题 1 2" xfId="40"/>
    <cellStyle name="20% - 强调文字颜色 5" xfId="41" builtinId="46"/>
    <cellStyle name="强调文字颜色 1" xfId="42" builtinId="29"/>
    <cellStyle name="20% - 强调文字颜色 1" xfId="43" builtinId="30"/>
    <cellStyle name="链接单元格 3" xfId="44"/>
    <cellStyle name="40% - 强调文字颜色 1" xfId="45" builtinId="31"/>
    <cellStyle name="20% - 强调文字颜色 2" xfId="46" builtinId="34"/>
    <cellStyle name="输出 2" xfId="47"/>
    <cellStyle name="链接单元格 4" xfId="48"/>
    <cellStyle name="40% - 强调文字颜色 2" xfId="49" builtinId="35"/>
    <cellStyle name="标题 1 4" xfId="50"/>
    <cellStyle name="强调文字颜色 3" xfId="51" builtinId="37"/>
    <cellStyle name="强调文字颜色 4" xfId="52" builtinId="41"/>
    <cellStyle name="20% - 强调文字颜色 4" xfId="53" builtinId="42"/>
    <cellStyle name="输出 4" xfId="54"/>
    <cellStyle name="40% - 强调文字颜色 4" xfId="55" builtinId="43"/>
    <cellStyle name="计算 3" xfId="56"/>
    <cellStyle name="强调文字颜色 5" xfId="57" builtinId="45"/>
    <cellStyle name="40% - 强调文字颜色 5" xfId="58" builtinId="47"/>
    <cellStyle name="计算 4" xfId="59"/>
    <cellStyle name="标题 7" xfId="60"/>
    <cellStyle name="60% - 强调文字颜色 5" xfId="61" builtinId="48"/>
    <cellStyle name="强调文字颜色 6" xfId="62" builtinId="49"/>
    <cellStyle name="适中 2" xfId="63"/>
    <cellStyle name="40% - 强调文字颜色 6" xfId="64" builtinId="51"/>
    <cellStyle name="60% - 强调文字颜色 6" xfId="65" builtinId="52"/>
    <cellStyle name="标题 2 2" xfId="66"/>
    <cellStyle name="标题 2 3" xfId="67"/>
    <cellStyle name="标题 2 4" xfId="68"/>
    <cellStyle name="标题 3 2" xfId="69"/>
    <cellStyle name="标题 3 3" xfId="70"/>
    <cellStyle name="标题 3 4" xfId="71"/>
    <cellStyle name="标题 4 2" xfId="72"/>
    <cellStyle name="标题 4 4" xfId="73"/>
    <cellStyle name="检查单元格 2" xfId="74"/>
    <cellStyle name="差 2" xfId="75"/>
    <cellStyle name="差 3" xfId="76"/>
    <cellStyle name="差 4" xfId="77"/>
    <cellStyle name="常规 2" xfId="78"/>
    <cellStyle name="常规 3" xfId="79"/>
    <cellStyle name="常规 4" xfId="80"/>
    <cellStyle name="常规 5" xfId="81"/>
    <cellStyle name="常规 7" xfId="82"/>
    <cellStyle name="好 2" xfId="83"/>
    <cellStyle name="好 3" xfId="84"/>
    <cellStyle name="好 4" xfId="85"/>
    <cellStyle name="汇总 2" xfId="86"/>
    <cellStyle name="汇总 3" xfId="87"/>
    <cellStyle name="汇总 4" xfId="88"/>
    <cellStyle name="检查单元格 3" xfId="89"/>
    <cellStyle name="检查单元格 4" xfId="90"/>
    <cellStyle name="解释性文本 2" xfId="91"/>
    <cellStyle name="解释性文本 3" xfId="92"/>
    <cellStyle name="解释性文本 4" xfId="93"/>
    <cellStyle name="警告文本 2" xfId="94"/>
    <cellStyle name="警告文本 3" xfId="95"/>
    <cellStyle name="警告文本 4" xfId="96"/>
    <cellStyle name="链接单元格 2" xfId="97"/>
    <cellStyle name="适中 3" xfId="98"/>
    <cellStyle name="适中 4" xfId="99"/>
    <cellStyle name="输入 2" xfId="100"/>
    <cellStyle name="输入 3" xfId="101"/>
    <cellStyle name="输入 4" xfId="102"/>
    <cellStyle name="注释 2" xfId="103"/>
    <cellStyle name="注释 3" xfId="104"/>
    <cellStyle name="注释 4" xfId="105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5"/>
  <sheetViews>
    <sheetView tabSelected="1" topLeftCell="A3" workbookViewId="0">
      <selection activeCell="I13" sqref="I13"/>
    </sheetView>
  </sheetViews>
  <sheetFormatPr defaultColWidth="9" defaultRowHeight="47.1" customHeight="1" outlineLevelCol="7"/>
  <cols>
    <col min="1" max="1" width="6.5" style="6" customWidth="1"/>
    <col min="2" max="2" width="17.625" style="6" customWidth="1"/>
    <col min="3" max="3" width="11.125" style="6" customWidth="1"/>
    <col min="4" max="4" width="13.25" style="7" customWidth="1"/>
    <col min="5" max="5" width="9.75" style="6" customWidth="1"/>
    <col min="6" max="6" width="12.25" style="6" customWidth="1"/>
    <col min="7" max="16384" width="9" style="6"/>
  </cols>
  <sheetData>
    <row r="1" ht="62" customHeight="1" spans="1:6">
      <c r="A1" s="8" t="s">
        <v>0</v>
      </c>
      <c r="B1" s="8"/>
      <c r="C1" s="8"/>
      <c r="D1" s="8"/>
      <c r="E1" s="8"/>
      <c r="F1" s="8"/>
    </row>
    <row r="2" s="4" customFormat="1" ht="48" customHeight="1" spans="1:6">
      <c r="A2" s="9" t="s">
        <v>1</v>
      </c>
      <c r="B2" s="9" t="s">
        <v>2</v>
      </c>
      <c r="C2" s="9" t="s">
        <v>3</v>
      </c>
      <c r="D2" s="10" t="s">
        <v>4</v>
      </c>
      <c r="E2" s="11" t="s">
        <v>5</v>
      </c>
      <c r="F2" s="9" t="s">
        <v>6</v>
      </c>
    </row>
    <row r="3" s="5" customFormat="1" ht="40" customHeight="1" spans="1:8">
      <c r="A3" s="12">
        <v>1</v>
      </c>
      <c r="B3" s="13" t="s">
        <v>7</v>
      </c>
      <c r="C3" s="13" t="s">
        <v>8</v>
      </c>
      <c r="D3" s="14">
        <v>83.67</v>
      </c>
      <c r="E3" s="12">
        <v>1</v>
      </c>
      <c r="F3" s="12"/>
      <c r="G3" s="15"/>
      <c r="H3" s="15"/>
    </row>
    <row r="4" s="5" customFormat="1" ht="40" customHeight="1" spans="1:8">
      <c r="A4" s="12">
        <v>2</v>
      </c>
      <c r="B4" s="13" t="s">
        <v>9</v>
      </c>
      <c r="C4" s="13" t="s">
        <v>10</v>
      </c>
      <c r="D4" s="14">
        <v>81</v>
      </c>
      <c r="E4" s="12">
        <v>2</v>
      </c>
      <c r="F4" s="12"/>
      <c r="G4"/>
      <c r="H4"/>
    </row>
    <row r="5" s="5" customFormat="1" ht="40" customHeight="1" spans="1:8">
      <c r="A5" s="12">
        <v>3</v>
      </c>
      <c r="B5" s="13" t="s">
        <v>11</v>
      </c>
      <c r="C5" s="13" t="s">
        <v>12</v>
      </c>
      <c r="D5" s="14">
        <v>81</v>
      </c>
      <c r="E5" s="12">
        <v>2</v>
      </c>
      <c r="F5" s="12"/>
      <c r="G5" s="16"/>
      <c r="H5" s="16"/>
    </row>
    <row r="6" s="5" customFormat="1" ht="40" customHeight="1" spans="1:6">
      <c r="A6" s="12">
        <v>4</v>
      </c>
      <c r="B6" s="13" t="s">
        <v>13</v>
      </c>
      <c r="C6" s="13" t="s">
        <v>14</v>
      </c>
      <c r="D6" s="14">
        <v>74</v>
      </c>
      <c r="E6" s="12">
        <v>4</v>
      </c>
      <c r="F6" s="12"/>
    </row>
    <row r="7" s="5" customFormat="1" ht="40" customHeight="1" spans="1:6">
      <c r="A7" s="12">
        <v>5</v>
      </c>
      <c r="B7" s="13" t="s">
        <v>15</v>
      </c>
      <c r="C7" s="13" t="s">
        <v>16</v>
      </c>
      <c r="D7" s="14">
        <v>72.67</v>
      </c>
      <c r="E7" s="12">
        <v>5</v>
      </c>
      <c r="F7" s="12"/>
    </row>
    <row r="8" s="5" customFormat="1" ht="40" customHeight="1" spans="1:6">
      <c r="A8" s="12">
        <v>6</v>
      </c>
      <c r="B8" s="13" t="s">
        <v>17</v>
      </c>
      <c r="C8" s="13" t="s">
        <v>18</v>
      </c>
      <c r="D8" s="14">
        <v>71.67</v>
      </c>
      <c r="E8" s="12">
        <v>6</v>
      </c>
      <c r="F8" s="12"/>
    </row>
    <row r="9" s="5" customFormat="1" ht="40" customHeight="1" spans="1:8">
      <c r="A9" s="12">
        <v>7</v>
      </c>
      <c r="B9" s="13" t="s">
        <v>19</v>
      </c>
      <c r="C9" s="13" t="s">
        <v>20</v>
      </c>
      <c r="D9" s="14">
        <v>70.33</v>
      </c>
      <c r="E9" s="12">
        <v>7</v>
      </c>
      <c r="F9" s="12"/>
      <c r="G9" s="17"/>
      <c r="H9" s="17"/>
    </row>
    <row r="10" s="5" customFormat="1" ht="40" customHeight="1" spans="1:6">
      <c r="A10" s="12">
        <v>8</v>
      </c>
      <c r="B10" s="13" t="s">
        <v>21</v>
      </c>
      <c r="C10" s="13" t="s">
        <v>22</v>
      </c>
      <c r="D10" s="14">
        <v>70</v>
      </c>
      <c r="E10" s="12">
        <v>8</v>
      </c>
      <c r="F10" s="12"/>
    </row>
    <row r="11" s="5" customFormat="1" ht="40" customHeight="1" spans="1:8">
      <c r="A11" s="12">
        <v>9</v>
      </c>
      <c r="B11" s="13" t="s">
        <v>23</v>
      </c>
      <c r="C11" s="13" t="s">
        <v>24</v>
      </c>
      <c r="D11" s="14">
        <v>68.33</v>
      </c>
      <c r="E11" s="12">
        <v>9</v>
      </c>
      <c r="F11" s="12"/>
      <c r="G11" s="17"/>
      <c r="H11" s="17"/>
    </row>
    <row r="12" ht="40" customHeight="1" spans="1:8">
      <c r="A12" s="12">
        <v>10</v>
      </c>
      <c r="B12" s="13" t="s">
        <v>25</v>
      </c>
      <c r="C12" s="13" t="s">
        <v>26</v>
      </c>
      <c r="D12" s="14">
        <v>0</v>
      </c>
      <c r="E12" s="12"/>
      <c r="F12" s="12" t="s">
        <v>27</v>
      </c>
      <c r="G12" s="18"/>
      <c r="H12" s="18"/>
    </row>
    <row r="13" ht="40" customHeight="1" spans="1:8">
      <c r="A13" s="12">
        <v>11</v>
      </c>
      <c r="B13" s="13" t="s">
        <v>28</v>
      </c>
      <c r="C13" s="13" t="s">
        <v>29</v>
      </c>
      <c r="D13" s="14">
        <v>0</v>
      </c>
      <c r="E13" s="12"/>
      <c r="F13" s="12" t="s">
        <v>27</v>
      </c>
      <c r="G13" s="18"/>
      <c r="H13" s="18"/>
    </row>
    <row r="14" ht="40" customHeight="1" spans="1:6">
      <c r="A14" s="12">
        <v>12</v>
      </c>
      <c r="B14" s="13" t="s">
        <v>30</v>
      </c>
      <c r="C14" s="13" t="s">
        <v>31</v>
      </c>
      <c r="D14" s="14">
        <v>0</v>
      </c>
      <c r="E14" s="12"/>
      <c r="F14" s="12" t="s">
        <v>27</v>
      </c>
    </row>
    <row r="15" ht="40" customHeight="1" spans="1:6">
      <c r="A15" s="12">
        <v>13</v>
      </c>
      <c r="B15" s="13" t="s">
        <v>32</v>
      </c>
      <c r="C15" s="13" t="s">
        <v>33</v>
      </c>
      <c r="D15" s="14">
        <v>0</v>
      </c>
      <c r="E15" s="12"/>
      <c r="F15" s="12" t="s">
        <v>27</v>
      </c>
    </row>
  </sheetData>
  <sheetProtection selectLockedCells="1" selectUnlockedCells="1"/>
  <mergeCells count="1">
    <mergeCell ref="A1:F1"/>
  </mergeCells>
  <printOptions horizontalCentered="1"/>
  <pageMargins left="0.0388888888888889" right="0.0388888888888889" top="0.196527777777778" bottom="0.196527777777778" header="0.196527777777778" footer="0.118055555555556"/>
  <pageSetup paperSize="8" orientation="landscap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G14"/>
  <sheetViews>
    <sheetView topLeftCell="A10" workbookViewId="0">
      <selection activeCell="G2" sqref="G2:G14"/>
    </sheetView>
  </sheetViews>
  <sheetFormatPr defaultColWidth="9" defaultRowHeight="13.5" outlineLevelCol="6"/>
  <cols>
    <col min="2" max="2" width="20.5" customWidth="1"/>
    <col min="6" max="6" width="16.375" customWidth="1"/>
    <col min="7" max="7" width="17.5" customWidth="1"/>
  </cols>
  <sheetData>
    <row r="2" ht="27" spans="1:7">
      <c r="A2" s="1">
        <v>1</v>
      </c>
      <c r="B2" s="1" t="s">
        <v>34</v>
      </c>
      <c r="C2" s="2" t="s">
        <v>9</v>
      </c>
      <c r="D2" s="2" t="s">
        <v>10</v>
      </c>
      <c r="E2" s="3">
        <v>75.2</v>
      </c>
      <c r="F2" s="1" t="str">
        <f>"13976168624"</f>
        <v>13976168624</v>
      </c>
      <c r="G2" s="1" t="str">
        <f>"13322088232"</f>
        <v>13322088232</v>
      </c>
    </row>
    <row r="3" ht="27" spans="1:7">
      <c r="A3" s="1">
        <v>2</v>
      </c>
      <c r="B3" s="1" t="s">
        <v>34</v>
      </c>
      <c r="C3" s="2" t="s">
        <v>21</v>
      </c>
      <c r="D3" s="2" t="s">
        <v>22</v>
      </c>
      <c r="E3" s="3">
        <v>80.7</v>
      </c>
      <c r="F3" s="1" t="str">
        <f>"18789960142"</f>
        <v>18789960142</v>
      </c>
      <c r="G3" s="1" t="str">
        <f>"18889105222"</f>
        <v>18889105222</v>
      </c>
    </row>
    <row r="4" ht="27" spans="1:7">
      <c r="A4" s="1">
        <v>3</v>
      </c>
      <c r="B4" s="1" t="s">
        <v>34</v>
      </c>
      <c r="C4" s="2" t="s">
        <v>13</v>
      </c>
      <c r="D4" s="2" t="s">
        <v>14</v>
      </c>
      <c r="E4" s="3">
        <v>76</v>
      </c>
      <c r="F4" s="1" t="str">
        <f>"18389551370"</f>
        <v>18389551370</v>
      </c>
      <c r="G4" s="1" t="str">
        <f>"无"</f>
        <v>无</v>
      </c>
    </row>
    <row r="5" ht="27" spans="1:7">
      <c r="A5" s="1">
        <v>4</v>
      </c>
      <c r="B5" s="1" t="s">
        <v>34</v>
      </c>
      <c r="C5" s="2" t="s">
        <v>7</v>
      </c>
      <c r="D5" s="2" t="s">
        <v>8</v>
      </c>
      <c r="E5" s="3">
        <v>74.7</v>
      </c>
      <c r="F5" s="1" t="str">
        <f>"18976173334"</f>
        <v>18976173334</v>
      </c>
      <c r="G5" s="1" t="str">
        <f>"13876508829"</f>
        <v>13876508829</v>
      </c>
    </row>
    <row r="6" ht="27" spans="1:7">
      <c r="A6" s="1">
        <v>5</v>
      </c>
      <c r="B6" s="1" t="s">
        <v>34</v>
      </c>
      <c r="C6" s="2" t="s">
        <v>15</v>
      </c>
      <c r="D6" s="2" t="s">
        <v>16</v>
      </c>
      <c r="E6" s="3">
        <v>76.4</v>
      </c>
      <c r="F6" s="1" t="str">
        <f>"18789613552"</f>
        <v>18789613552</v>
      </c>
      <c r="G6" s="1" t="str">
        <f>"18976170111"</f>
        <v>18976170111</v>
      </c>
    </row>
    <row r="7" ht="27" spans="1:7">
      <c r="A7" s="1">
        <v>6</v>
      </c>
      <c r="B7" s="1" t="s">
        <v>34</v>
      </c>
      <c r="C7" s="2" t="s">
        <v>17</v>
      </c>
      <c r="D7" s="2" t="s">
        <v>18</v>
      </c>
      <c r="E7" s="3">
        <v>77.3</v>
      </c>
      <c r="F7" s="1" t="str">
        <f>"15120937895"</f>
        <v>15120937895</v>
      </c>
      <c r="G7" s="1" t="str">
        <f>"15120937895"</f>
        <v>15120937895</v>
      </c>
    </row>
    <row r="8" ht="27" spans="1:7">
      <c r="A8" s="1">
        <v>7</v>
      </c>
      <c r="B8" s="1" t="s">
        <v>34</v>
      </c>
      <c r="C8" s="2" t="s">
        <v>25</v>
      </c>
      <c r="D8" s="2" t="s">
        <v>26</v>
      </c>
      <c r="E8" s="3">
        <v>77.9</v>
      </c>
      <c r="F8" s="1" t="str">
        <f>"13637523381"</f>
        <v>13637523381</v>
      </c>
      <c r="G8" s="1" t="str">
        <f>"13118946360"</f>
        <v>13118946360</v>
      </c>
    </row>
    <row r="9" ht="27" spans="1:7">
      <c r="A9" s="1">
        <v>8</v>
      </c>
      <c r="B9" s="1" t="s">
        <v>35</v>
      </c>
      <c r="C9" s="2" t="s">
        <v>11</v>
      </c>
      <c r="D9" s="2" t="s">
        <v>12</v>
      </c>
      <c r="E9" s="3">
        <v>78.6</v>
      </c>
      <c r="F9" s="1" t="str">
        <f>"18289300314"</f>
        <v>18289300314</v>
      </c>
      <c r="G9" s="1" t="str">
        <f>"无"</f>
        <v>无</v>
      </c>
    </row>
    <row r="10" ht="27" spans="1:7">
      <c r="A10" s="1">
        <v>9</v>
      </c>
      <c r="B10" s="1" t="s">
        <v>35</v>
      </c>
      <c r="C10" s="2" t="s">
        <v>28</v>
      </c>
      <c r="D10" s="2" t="s">
        <v>29</v>
      </c>
      <c r="E10" s="3">
        <v>78.1</v>
      </c>
      <c r="F10" s="1" t="str">
        <f>"18907618829"</f>
        <v>18907618829</v>
      </c>
      <c r="G10" s="1" t="str">
        <f>"18907618829"</f>
        <v>18907618829</v>
      </c>
    </row>
    <row r="11" ht="27" spans="1:7">
      <c r="A11" s="1">
        <v>10</v>
      </c>
      <c r="B11" s="1" t="s">
        <v>36</v>
      </c>
      <c r="C11" s="2" t="s">
        <v>23</v>
      </c>
      <c r="D11" s="2" t="s">
        <v>24</v>
      </c>
      <c r="E11" s="3">
        <v>77.2</v>
      </c>
      <c r="F11" s="1" t="str">
        <f>"18876875060"</f>
        <v>18876875060</v>
      </c>
      <c r="G11" s="1" t="str">
        <f>"13278901117"</f>
        <v>13278901117</v>
      </c>
    </row>
    <row r="12" ht="27" spans="1:7">
      <c r="A12" s="1">
        <v>11</v>
      </c>
      <c r="B12" s="1" t="s">
        <v>36</v>
      </c>
      <c r="C12" s="2" t="s">
        <v>19</v>
      </c>
      <c r="D12" s="2" t="s">
        <v>20</v>
      </c>
      <c r="E12" s="3">
        <v>74.2</v>
      </c>
      <c r="F12" s="1" t="str">
        <f>"13976166330"</f>
        <v>13976166330</v>
      </c>
      <c r="G12" s="1" t="str">
        <f>"13976161500"</f>
        <v>13976161500</v>
      </c>
    </row>
    <row r="13" ht="27" spans="1:7">
      <c r="A13" s="1">
        <v>12</v>
      </c>
      <c r="B13" s="1" t="s">
        <v>36</v>
      </c>
      <c r="C13" s="2" t="s">
        <v>30</v>
      </c>
      <c r="D13" s="2" t="s">
        <v>31</v>
      </c>
      <c r="E13" s="3">
        <v>73.9</v>
      </c>
      <c r="F13" s="1" t="str">
        <f>"13976164915"</f>
        <v>13976164915</v>
      </c>
      <c r="G13" s="1" t="str">
        <f>"13976206002"</f>
        <v>13976206002</v>
      </c>
    </row>
    <row r="14" ht="27" spans="1:7">
      <c r="A14" s="1">
        <v>13</v>
      </c>
      <c r="B14" s="1" t="s">
        <v>36</v>
      </c>
      <c r="C14" s="2" t="s">
        <v>32</v>
      </c>
      <c r="D14" s="2" t="s">
        <v>33</v>
      </c>
      <c r="E14" s="3">
        <v>86.5</v>
      </c>
      <c r="F14" s="1" t="str">
        <f>"19809295898"</f>
        <v>19809295898</v>
      </c>
      <c r="G14" s="1" t="str">
        <f>"13976968395"</f>
        <v>13976968395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表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南国人力集团</cp:lastModifiedBy>
  <dcterms:created xsi:type="dcterms:W3CDTF">2006-09-16T00:00:00Z</dcterms:created>
  <dcterms:modified xsi:type="dcterms:W3CDTF">2021-02-04T11:06:10Z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KSOReadingLayout">
    <vt:bool>false</vt:bool>
  </property>
</Properties>
</file>